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60" yWindow="1120" windowWidth="12040" windowHeight="10660" tabRatio="500" activeTab="0"/>
  </bookViews>
  <sheets>
    <sheet name="ta25-01.dat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<sst xmlns="http://schemas.openxmlformats.org/spreadsheetml/2006/main" count="29" uniqueCount="29">
  <si>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Tributary</t>
  </si>
  <si>
    <t>Up</t>
  </si>
  <si>
    <t>In</t>
  </si>
  <si>
    <t>Down</t>
  </si>
  <si>
    <t>IÁ·</t>
  </si>
  <si>
    <t>JutaÌ</t>
  </si>
  <si>
    <t>Juru·</t>
  </si>
  <si>
    <t>Japur·</t>
  </si>
  <si>
    <t>Coari</t>
  </si>
  <si>
    <t>Purus</t>
  </si>
  <si>
    <t>Manacapuru</t>
  </si>
  <si>
    <t>Negro</t>
  </si>
  <si>
    <t>Madeira</t>
  </si>
  <si>
    <t>Trombetas</t>
  </si>
  <si>
    <t>TapajÛs</t>
  </si>
  <si>
    <t>Xingu</t>
  </si>
  <si>
    <t>Tocantins</t>
  </si>
  <si>
    <t>difference</t>
  </si>
  <si>
    <t>Ha</t>
  </si>
  <si>
    <t>"In" has more species than "Up"</t>
  </si>
  <si>
    <t>H0</t>
  </si>
  <si>
    <t>"In" and "Up" have same distributions</t>
  </si>
  <si>
    <t>absolute val.</t>
  </si>
  <si>
    <t>W+</t>
  </si>
  <si>
    <t>mean</t>
  </si>
  <si>
    <t>std error</t>
  </si>
  <si>
    <t>Z</t>
  </si>
  <si>
    <t>p-value</t>
  </si>
  <si>
    <t>somewhat significant evidence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</si>
</sst>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C1">
      <selection activeCell="H25" sqref="H25"/>
    </sheetView>
  </sheetViews>
  <sheetFormatPr defaultColWidth="11.00390625" defaultRowHeight="12.75"/>
  <sheetData>
    <row r="1" spans="1:7" ht="12.75">
      <c r="A1" t="s">
        <v>0</v>
      </c>
      <c r="B1" t="s">
        <v>1</v>
      </c>
      <c r="C1" t="s">
        <v>2</v>
      </c>
      <c r="D1" t="s">
        <v>3</v>
      </c>
      <c r="F1" t="s">
        <v>17</v>
      </c>
      <c r="G1" t="s">
        <v>22</v>
      </c>
    </row>
    <row r="2" spans="1:8" ht="12.75">
      <c r="A2" t="s">
        <v>4</v>
      </c>
      <c r="B2">
        <v>14</v>
      </c>
      <c r="C2">
        <v>23</v>
      </c>
      <c r="D2">
        <v>19</v>
      </c>
      <c r="F2">
        <f>C2-B2</f>
        <v>9</v>
      </c>
      <c r="G2">
        <f>ABS(F2)</f>
        <v>9</v>
      </c>
      <c r="H2">
        <f>RANK(G2,$G$2:$G$14,1)+(COUNT($G$2:$G$14)+1-RANK(G2,$G$2:$G$14,1)-RANK(G2,$G$2:$G$14,0))/2</f>
        <v>11</v>
      </c>
    </row>
    <row r="3" spans="1:8" ht="12.75">
      <c r="A3" t="s">
        <v>5</v>
      </c>
      <c r="B3">
        <v>11</v>
      </c>
      <c r="C3">
        <v>15</v>
      </c>
      <c r="D3">
        <v>18</v>
      </c>
      <c r="F3">
        <f aca="true" t="shared" si="0" ref="F3:F14">C3-B3</f>
        <v>4</v>
      </c>
      <c r="G3">
        <f aca="true" t="shared" si="1" ref="G3:G14">ABS(F3)</f>
        <v>4</v>
      </c>
      <c r="H3">
        <f aca="true" t="shared" si="2" ref="H3:H14">RANK(G3,$G$2:$G$14,1)+(COUNT($G$2:$G$14)+1-RANK(G3,$G$2:$G$14,1)-RANK(G3,$G$2:$G$14,0))/2</f>
        <v>7</v>
      </c>
    </row>
    <row r="4" spans="1:8" ht="12.75">
      <c r="A4" t="s">
        <v>6</v>
      </c>
      <c r="B4">
        <v>8</v>
      </c>
      <c r="C4">
        <v>13</v>
      </c>
      <c r="D4">
        <v>8</v>
      </c>
      <c r="F4">
        <f t="shared" si="0"/>
        <v>5</v>
      </c>
      <c r="G4">
        <f t="shared" si="1"/>
        <v>5</v>
      </c>
      <c r="H4">
        <f t="shared" si="2"/>
        <v>8.5</v>
      </c>
    </row>
    <row r="5" spans="1:8" ht="12.75">
      <c r="A5" t="s">
        <v>7</v>
      </c>
      <c r="B5">
        <v>9</v>
      </c>
      <c r="C5">
        <v>16</v>
      </c>
      <c r="D5">
        <v>11</v>
      </c>
      <c r="F5">
        <f t="shared" si="0"/>
        <v>7</v>
      </c>
      <c r="G5">
        <f t="shared" si="1"/>
        <v>7</v>
      </c>
      <c r="H5">
        <f t="shared" si="2"/>
        <v>10</v>
      </c>
    </row>
    <row r="6" spans="1:8" ht="12.75">
      <c r="A6" t="s">
        <v>8</v>
      </c>
      <c r="B6">
        <v>5</v>
      </c>
      <c r="C6">
        <v>7</v>
      </c>
      <c r="D6">
        <v>7</v>
      </c>
      <c r="F6">
        <f t="shared" si="0"/>
        <v>2</v>
      </c>
      <c r="G6">
        <f t="shared" si="1"/>
        <v>2</v>
      </c>
      <c r="H6">
        <f t="shared" si="2"/>
        <v>3.5</v>
      </c>
    </row>
    <row r="7" spans="1:8" ht="12.75">
      <c r="A7" t="s">
        <v>9</v>
      </c>
      <c r="B7">
        <v>10</v>
      </c>
      <c r="C7">
        <v>23</v>
      </c>
      <c r="D7">
        <v>16</v>
      </c>
      <c r="F7">
        <f t="shared" si="0"/>
        <v>13</v>
      </c>
      <c r="G7">
        <f t="shared" si="1"/>
        <v>13</v>
      </c>
      <c r="H7">
        <f t="shared" si="2"/>
        <v>13</v>
      </c>
    </row>
    <row r="8" spans="1:8" ht="12.75">
      <c r="A8" t="s">
        <v>10</v>
      </c>
      <c r="B8">
        <v>5</v>
      </c>
      <c r="C8">
        <v>8</v>
      </c>
      <c r="D8">
        <v>6</v>
      </c>
      <c r="F8">
        <f t="shared" si="0"/>
        <v>3</v>
      </c>
      <c r="G8">
        <f t="shared" si="1"/>
        <v>3</v>
      </c>
      <c r="H8">
        <f t="shared" si="2"/>
        <v>5.5</v>
      </c>
    </row>
    <row r="9" spans="1:8" ht="12.75">
      <c r="A9" t="s">
        <v>11</v>
      </c>
      <c r="B9">
        <v>23</v>
      </c>
      <c r="C9">
        <v>26</v>
      </c>
      <c r="D9">
        <v>24</v>
      </c>
      <c r="F9">
        <f t="shared" si="0"/>
        <v>3</v>
      </c>
      <c r="G9">
        <f t="shared" si="1"/>
        <v>3</v>
      </c>
      <c r="H9">
        <f t="shared" si="2"/>
        <v>5.5</v>
      </c>
    </row>
    <row r="10" spans="1:8" ht="12.75">
      <c r="A10" t="s">
        <v>12</v>
      </c>
      <c r="B10">
        <v>29</v>
      </c>
      <c r="C10">
        <v>24</v>
      </c>
      <c r="D10">
        <v>30</v>
      </c>
      <c r="F10">
        <f t="shared" si="0"/>
        <v>-5</v>
      </c>
      <c r="G10">
        <f t="shared" si="1"/>
        <v>5</v>
      </c>
      <c r="H10">
        <f t="shared" si="2"/>
        <v>8.5</v>
      </c>
    </row>
    <row r="11" spans="1:8" ht="12.75">
      <c r="A11" t="s">
        <v>13</v>
      </c>
      <c r="B11">
        <v>19</v>
      </c>
      <c r="C11">
        <v>20</v>
      </c>
      <c r="D11">
        <v>16</v>
      </c>
      <c r="F11">
        <f t="shared" si="0"/>
        <v>1</v>
      </c>
      <c r="G11">
        <f t="shared" si="1"/>
        <v>1</v>
      </c>
      <c r="H11">
        <f t="shared" si="2"/>
        <v>1.5</v>
      </c>
    </row>
    <row r="12" spans="1:8" ht="12.75">
      <c r="A12" t="s">
        <v>14</v>
      </c>
      <c r="B12">
        <v>16</v>
      </c>
      <c r="C12">
        <v>5</v>
      </c>
      <c r="D12">
        <v>20</v>
      </c>
      <c r="F12">
        <f t="shared" si="0"/>
        <v>-11</v>
      </c>
      <c r="G12">
        <f t="shared" si="1"/>
        <v>11</v>
      </c>
      <c r="H12">
        <f t="shared" si="2"/>
        <v>12</v>
      </c>
    </row>
    <row r="13" spans="1:8" ht="12.75">
      <c r="A13" t="s">
        <v>15</v>
      </c>
      <c r="B13">
        <v>25</v>
      </c>
      <c r="C13">
        <v>24</v>
      </c>
      <c r="D13">
        <v>21</v>
      </c>
      <c r="F13">
        <f t="shared" si="0"/>
        <v>-1</v>
      </c>
      <c r="G13">
        <f t="shared" si="1"/>
        <v>1</v>
      </c>
      <c r="H13">
        <f t="shared" si="2"/>
        <v>1.5</v>
      </c>
    </row>
    <row r="14" spans="1:8" ht="12.75">
      <c r="A14" t="s">
        <v>16</v>
      </c>
      <c r="B14">
        <v>10</v>
      </c>
      <c r="C14">
        <v>12</v>
      </c>
      <c r="D14">
        <v>12</v>
      </c>
      <c r="F14">
        <f t="shared" si="0"/>
        <v>2</v>
      </c>
      <c r="G14">
        <f t="shared" si="1"/>
        <v>2</v>
      </c>
      <c r="H14">
        <f t="shared" si="2"/>
        <v>3.5</v>
      </c>
    </row>
    <row r="17" spans="1:2" ht="12.75">
      <c r="A17" t="s">
        <v>20</v>
      </c>
      <c r="B17" t="s">
        <v>21</v>
      </c>
    </row>
    <row r="18" spans="1:2" ht="12.75">
      <c r="A18" t="s">
        <v>18</v>
      </c>
      <c r="B18" t="s">
        <v>19</v>
      </c>
    </row>
    <row r="19" spans="7:8" ht="12.75">
      <c r="G19" t="s">
        <v>23</v>
      </c>
      <c r="H19">
        <f>SUM(H2:H9)+H11+H14</f>
        <v>69</v>
      </c>
    </row>
    <row r="20" spans="7:8" ht="12.75">
      <c r="G20" t="s">
        <v>24</v>
      </c>
      <c r="H20">
        <f>13*(13+1)/4</f>
        <v>45.5</v>
      </c>
    </row>
    <row r="21" spans="7:8" ht="12.75">
      <c r="G21" t="s">
        <v>25</v>
      </c>
      <c r="H21">
        <f>SQRT(13*(13+1)*(2*13+1)/24)</f>
        <v>14.309088021254185</v>
      </c>
    </row>
    <row r="23" spans="7:8" ht="12.75">
      <c r="G23" t="s">
        <v>26</v>
      </c>
      <c r="H23">
        <f>(H19-H20)/H21</f>
        <v>1.6423129108643386</v>
      </c>
    </row>
    <row r="24" spans="7:8" ht="12.75">
      <c r="G24" t="s">
        <v>27</v>
      </c>
      <c r="H24">
        <f>1-NORMSDIST(H23)</f>
        <v>0.050262586404492104</v>
      </c>
    </row>
    <row r="25" ht="12.75">
      <c r="H25" t="s">
        <v>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Gardner</dc:creator>
  <cp:keywords/>
  <dc:description/>
  <cp:lastModifiedBy>F</cp:lastModifiedBy>
  <dcterms:created xsi:type="dcterms:W3CDTF">2008-08-10T18:18:59Z</dcterms:created>
  <dcterms:modified xsi:type="dcterms:W3CDTF">2009-12-07T21:53:03Z</dcterms:modified>
  <cp:category/>
  <cp:version/>
  <cp:contentType/>
  <cp:contentStatus/>
</cp:coreProperties>
</file>