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40" yWindow="3740" windowWidth="28680" windowHeight="18420" tabRatio="500" activeTab="0"/>
  </bookViews>
  <sheets>
    <sheet name="ex22-29.dat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<sst xmlns="http://schemas.openxmlformats.org/spreadsheetml/2006/main" count="33" uniqueCount="25">
  <si>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Race</t>
  </si>
  <si>
    <t>Allow</t>
  </si>
  <si>
    <t>Count</t>
  </si>
  <si>
    <t>black</t>
  </si>
  <si>
    <t>yes</t>
  </si>
  <si>
    <t>no</t>
  </si>
  <si>
    <t>white</t>
  </si>
  <si>
    <t>other</t>
  </si>
  <si>
    <t>B</t>
  </si>
  <si>
    <t>W</t>
  </si>
  <si>
    <t>Allowed</t>
  </si>
  <si>
    <t>Not Allowed</t>
  </si>
  <si>
    <t>other</t>
  </si>
  <si>
    <t>observed</t>
  </si>
  <si>
    <t>Total</t>
  </si>
  <si>
    <t>expected</t>
  </si>
  <si>
    <t>chi square</t>
  </si>
  <si>
    <t>score</t>
  </si>
  <si>
    <t>p-value</t>
  </si>
  <si>
    <t>df</t>
  </si>
  <si>
    <t>not enough evidence answer is associated with race</t>
  </si>
  <si>
    <t>larger than 0.1</t>
  </si>
  <si>
    <t>(also:</t>
  </si>
  <si>
    <t>p-value</t>
  </si>
  <si>
    <t>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</si>
</sst>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H20" sqref="H20"/>
    </sheetView>
  </sheetViews>
  <sheetFormatPr defaultColWidth="11.00390625" defaultRowHeight="12.75"/>
  <sheetData>
    <row r="1" spans="1:9" ht="12.75">
      <c r="A1" t="s">
        <v>0</v>
      </c>
      <c r="B1" t="s">
        <v>1</v>
      </c>
      <c r="C1" t="s">
        <v>2</v>
      </c>
      <c r="F1" t="s">
        <v>8</v>
      </c>
      <c r="G1" t="s">
        <v>9</v>
      </c>
      <c r="H1" t="s">
        <v>12</v>
      </c>
      <c r="I1" t="s">
        <v>14</v>
      </c>
    </row>
    <row r="2" spans="1:9" ht="12.75">
      <c r="A2" t="s">
        <v>3</v>
      </c>
      <c r="B2" t="s">
        <v>4</v>
      </c>
      <c r="C2">
        <v>67</v>
      </c>
      <c r="D2" t="s">
        <v>13</v>
      </c>
      <c r="E2" t="s">
        <v>10</v>
      </c>
      <c r="F2">
        <v>67</v>
      </c>
      <c r="G2">
        <v>476</v>
      </c>
      <c r="H2">
        <v>35</v>
      </c>
      <c r="I2">
        <f>SUM(F2:H2)</f>
        <v>578</v>
      </c>
    </row>
    <row r="3" spans="1:9" ht="12.75">
      <c r="A3" t="s">
        <v>3</v>
      </c>
      <c r="B3" t="s">
        <v>5</v>
      </c>
      <c r="C3">
        <v>53</v>
      </c>
      <c r="E3" t="s">
        <v>11</v>
      </c>
      <c r="F3">
        <v>53</v>
      </c>
      <c r="G3">
        <v>252</v>
      </c>
      <c r="H3">
        <v>17</v>
      </c>
      <c r="I3">
        <f>SUM(F3:H3)</f>
        <v>322</v>
      </c>
    </row>
    <row r="4" spans="1:9" ht="12.75">
      <c r="A4" t="s">
        <v>6</v>
      </c>
      <c r="B4" t="s">
        <v>4</v>
      </c>
      <c r="C4">
        <v>476</v>
      </c>
      <c r="E4" t="s">
        <v>14</v>
      </c>
      <c r="F4">
        <f>SUM(F2:F3)</f>
        <v>120</v>
      </c>
      <c r="G4">
        <f>SUM(G2:G3)</f>
        <v>728</v>
      </c>
      <c r="H4">
        <f>SUM(H2:H3)</f>
        <v>52</v>
      </c>
      <c r="I4">
        <f>SUM(I2:I3)</f>
        <v>900</v>
      </c>
    </row>
    <row r="5" spans="1:3" ht="12.75">
      <c r="A5" t="s">
        <v>6</v>
      </c>
      <c r="B5" t="s">
        <v>5</v>
      </c>
      <c r="C5">
        <v>252</v>
      </c>
    </row>
    <row r="6" spans="1:3" ht="12.75">
      <c r="A6" t="s">
        <v>7</v>
      </c>
      <c r="B6" t="s">
        <v>4</v>
      </c>
      <c r="C6">
        <v>35</v>
      </c>
    </row>
    <row r="7" spans="1:8" ht="12.75">
      <c r="A7" t="s">
        <v>7</v>
      </c>
      <c r="B7" t="s">
        <v>4</v>
      </c>
      <c r="C7">
        <v>17</v>
      </c>
      <c r="D7" t="s">
        <v>15</v>
      </c>
      <c r="F7">
        <f>$I2*F$4/$I$4</f>
        <v>77.06666666666666</v>
      </c>
      <c r="G7">
        <f>$I2*G$4/$I$4</f>
        <v>467.53777777777776</v>
      </c>
      <c r="H7">
        <f>$I2*H$4/$I$4</f>
        <v>33.39555555555555</v>
      </c>
    </row>
    <row r="8" spans="6:8" ht="12.75">
      <c r="F8">
        <f>$I3*F$4/$I$4</f>
        <v>42.93333333333333</v>
      </c>
      <c r="G8">
        <f>$I3*G$4/$I$4</f>
        <v>260.46222222222224</v>
      </c>
      <c r="H8">
        <f>$I3*H$4/$I$4</f>
        <v>18.604444444444443</v>
      </c>
    </row>
    <row r="10" spans="4:8" ht="12.75">
      <c r="D10" t="s">
        <v>16</v>
      </c>
      <c r="F10">
        <f aca="true" t="shared" si="0" ref="F10:H11">(F2-F7)^2/F7</f>
        <v>1.3149365628604375</v>
      </c>
      <c r="G10">
        <f t="shared" si="0"/>
        <v>0.15316239316239375</v>
      </c>
      <c r="H10">
        <f t="shared" si="0"/>
        <v>0.07708337030136359</v>
      </c>
    </row>
    <row r="11" spans="6:8" ht="12.75">
      <c r="F11">
        <f t="shared" si="0"/>
        <v>2.360351966873708</v>
      </c>
      <c r="G11">
        <f t="shared" si="0"/>
        <v>0.27493125232255766</v>
      </c>
      <c r="H11">
        <f t="shared" si="0"/>
        <v>0.13836704358443463</v>
      </c>
    </row>
    <row r="13" spans="4:7" ht="12.75">
      <c r="D13" t="s">
        <v>17</v>
      </c>
      <c r="E13">
        <f>SUM(F10:H11)</f>
        <v>4.318832589104895</v>
      </c>
      <c r="F13" t="s">
        <v>19</v>
      </c>
      <c r="G13">
        <f>2*1</f>
        <v>2</v>
      </c>
    </row>
    <row r="14" spans="4:12" ht="12.75">
      <c r="D14" t="s">
        <v>18</v>
      </c>
      <c r="E14">
        <f>CHIDIST(E13,G13)</f>
        <v>0.11539245659441807</v>
      </c>
      <c r="F14" t="s">
        <v>21</v>
      </c>
      <c r="I14" t="s">
        <v>22</v>
      </c>
      <c r="J14" t="s">
        <v>23</v>
      </c>
      <c r="K14">
        <f>CHITEST(F2:H3,F7:H8)</f>
        <v>0.11539245659441807</v>
      </c>
      <c r="L14" t="s">
        <v>24</v>
      </c>
    </row>
    <row r="15" ht="12.75">
      <c r="D15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2008-08-10T18:12:58Z</dcterms:created>
  <dcterms:modified xsi:type="dcterms:W3CDTF">2009-11-19T20:01:10Z</dcterms:modified>
  <cp:category/>
  <cp:version/>
  <cp:contentType/>
  <cp:contentStatus/>
</cp:coreProperties>
</file>