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660" tabRatio="500" activeTab="0"/>
  </bookViews>
  <sheets>
    <sheet name="ex05-53.da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<sst xmlns="http://schemas.openxmlformats.org/spreadsheetml/2006/main" count="17" uniqueCount="17">
  <si>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Year</t>
  </si>
  <si>
    <t>Forecast</t>
  </si>
  <si>
    <t>Observed</t>
  </si>
  <si>
    <t>correlation between forcast and actual is</t>
  </si>
  <si>
    <t>not so high</t>
  </si>
  <si>
    <t>r^2=</t>
  </si>
  <si>
    <t>only 28% of variation in number of observed storms is explained by regression</t>
  </si>
  <si>
    <t>time plots of forecast and observed</t>
  </si>
  <si>
    <t>scatter plot of forecast vs observed</t>
  </si>
  <si>
    <t>shows weak correlation!</t>
  </si>
  <si>
    <t>slope of regression line is</t>
  </si>
  <si>
    <t>intercept is</t>
  </si>
  <si>
    <t>yhat=1.8+0.9x</t>
  </si>
  <si>
    <t>if forecast was 16, best guess of observed is</t>
  </si>
  <si>
    <t>2005 caused an outlier</t>
  </si>
  <si>
    <t>or</t>
  </si>
  <si>
    <t>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</si>
</sst>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325"/>
          <c:w val="0.7385"/>
          <c:h val="0.9275"/>
        </c:manualLayout>
      </c:layout>
      <c:scatterChart>
        <c:scatterStyle val="smoothMarker"/>
        <c:varyColors val="0"/>
        <c:ser>
          <c:idx val="0"/>
          <c:order val="0"/>
          <c:tx>
            <c:v>"Forecast"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'ex05-53.dat'!$A$2:$A$25</c:f>
              <c:numCache/>
            </c:numRef>
          </c:xVal>
          <c:yVal>
            <c:numRef>
              <c:f>'ex05-53.dat'!$B$2:$B$25</c:f>
              <c:numCache/>
            </c:numRef>
          </c:yVal>
          <c:smooth val="1"/>
        </c:ser>
        <c:ser>
          <c:idx val="1"/>
          <c:order val="1"/>
          <c:tx>
            <c:v>Actual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'ex05-53.dat'!$A$2:$A$25</c:f>
              <c:numCache/>
            </c:numRef>
          </c:xVal>
          <c:yVal>
            <c:numRef>
              <c:f>'ex05-53.dat'!$C$2:$C$25</c:f>
              <c:numCache/>
            </c:numRef>
          </c:yVal>
          <c:smooth val="1"/>
        </c:ser>
        <c:axId val="39929740"/>
        <c:axId val="23823341"/>
      </c:scatterChart>
      <c:valAx>
        <c:axId val="3992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23341"/>
        <c:crosses val="autoZero"/>
        <c:crossBetween val="midCat"/>
        <c:dispUnits/>
      </c:valAx>
      <c:valAx>
        <c:axId val="23823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297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1625"/>
          <c:w val="0.2017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5"/>
          <c:y val="0.31625"/>
          <c:w val="0.63825"/>
          <c:h val="0.6457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'ex05-53.dat'!$B$2:$B$25</c:f>
              <c:numCache/>
            </c:numRef>
          </c:xVal>
          <c:yVal>
            <c:numRef>
              <c:f>'ex05-53.dat'!$C$2:$C$25</c:f>
              <c:numCache/>
            </c:numRef>
          </c:yVal>
          <c:smooth val="0"/>
        </c:ser>
        <c:axId val="13083478"/>
        <c:axId val="50642439"/>
      </c:scatterChart>
      <c:valAx>
        <c:axId val="1308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42439"/>
        <c:crosses val="autoZero"/>
        <c:crossBetween val="midCat"/>
        <c:dispUnits/>
      </c:valAx>
      <c:valAx>
        <c:axId val="50642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834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"/>
          <c:y val="0.5545"/>
          <c:w val="0.28325"/>
          <c:h val="0.1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</xdr:row>
      <xdr:rowOff>47625</xdr:rowOff>
    </xdr:from>
    <xdr:to>
      <xdr:col>8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981325" y="209550"/>
        <a:ext cx="40481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1</xdr:row>
      <xdr:rowOff>123825</xdr:rowOff>
    </xdr:from>
    <xdr:to>
      <xdr:col>12</xdr:col>
      <xdr:colOff>447675</xdr:colOff>
      <xdr:row>18</xdr:row>
      <xdr:rowOff>85725</xdr:rowOff>
    </xdr:to>
    <xdr:graphicFrame>
      <xdr:nvGraphicFramePr>
        <xdr:cNvPr id="2" name="Chart 2"/>
        <xdr:cNvGraphicFramePr/>
      </xdr:nvGraphicFramePr>
      <xdr:xfrm>
        <a:off x="7324725" y="285750"/>
        <a:ext cx="32004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J25" sqref="J25"/>
    </sheetView>
  </sheetViews>
  <sheetFormatPr defaultColWidth="11.00390625" defaultRowHeight="12.75"/>
  <cols>
    <col min="7" max="7" width="11.25390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1984</v>
      </c>
      <c r="B2">
        <v>10</v>
      </c>
      <c r="C2">
        <v>12</v>
      </c>
    </row>
    <row r="3" spans="1:3" ht="12.75">
      <c r="A3">
        <v>1985</v>
      </c>
      <c r="B3">
        <v>11</v>
      </c>
      <c r="C3">
        <v>11</v>
      </c>
    </row>
    <row r="4" spans="1:3" ht="12.75">
      <c r="A4">
        <v>1986</v>
      </c>
      <c r="B4">
        <v>8</v>
      </c>
      <c r="C4">
        <v>6</v>
      </c>
    </row>
    <row r="5" spans="1:3" ht="12.75">
      <c r="A5">
        <v>1987</v>
      </c>
      <c r="B5">
        <v>8</v>
      </c>
      <c r="C5">
        <v>7</v>
      </c>
    </row>
    <row r="6" spans="1:3" ht="12.75">
      <c r="A6">
        <v>1988</v>
      </c>
      <c r="B6">
        <v>11</v>
      </c>
      <c r="C6">
        <v>12</v>
      </c>
    </row>
    <row r="7" spans="1:3" ht="12.75">
      <c r="A7">
        <v>1989</v>
      </c>
      <c r="B7">
        <v>7</v>
      </c>
      <c r="C7">
        <v>11</v>
      </c>
    </row>
    <row r="8" spans="1:3" ht="12.75">
      <c r="A8">
        <v>1990</v>
      </c>
      <c r="B8">
        <v>11</v>
      </c>
      <c r="C8">
        <v>14</v>
      </c>
    </row>
    <row r="9" spans="1:3" ht="12.75">
      <c r="A9">
        <v>1991</v>
      </c>
      <c r="B9">
        <v>8</v>
      </c>
      <c r="C9">
        <v>8</v>
      </c>
    </row>
    <row r="10" spans="1:3" ht="12.75">
      <c r="A10">
        <v>1992</v>
      </c>
      <c r="B10">
        <v>8</v>
      </c>
      <c r="C10">
        <v>6</v>
      </c>
    </row>
    <row r="11" spans="1:3" ht="12.75">
      <c r="A11">
        <v>1993</v>
      </c>
      <c r="B11">
        <v>11</v>
      </c>
      <c r="C11">
        <v>8</v>
      </c>
    </row>
    <row r="12" spans="1:3" ht="12.75">
      <c r="A12">
        <v>1994</v>
      </c>
      <c r="B12">
        <v>9</v>
      </c>
      <c r="C12">
        <v>7</v>
      </c>
    </row>
    <row r="13" spans="1:3" ht="12.75">
      <c r="A13">
        <v>1995</v>
      </c>
      <c r="B13">
        <v>12</v>
      </c>
      <c r="C13">
        <v>19</v>
      </c>
    </row>
    <row r="14" spans="1:3" ht="12.75">
      <c r="A14">
        <v>1996</v>
      </c>
      <c r="B14">
        <v>10</v>
      </c>
      <c r="C14">
        <v>13</v>
      </c>
    </row>
    <row r="15" spans="1:3" ht="12.75">
      <c r="A15">
        <v>1997</v>
      </c>
      <c r="B15">
        <v>11</v>
      </c>
      <c r="C15">
        <v>7</v>
      </c>
    </row>
    <row r="16" spans="1:3" ht="12.75">
      <c r="A16">
        <v>1998</v>
      </c>
      <c r="B16">
        <v>10</v>
      </c>
      <c r="C16">
        <v>14</v>
      </c>
    </row>
    <row r="17" spans="1:3" ht="12.75">
      <c r="A17">
        <v>1999</v>
      </c>
      <c r="B17">
        <v>14</v>
      </c>
      <c r="C17">
        <v>12</v>
      </c>
    </row>
    <row r="18" spans="1:3" ht="12.75">
      <c r="A18">
        <v>2000</v>
      </c>
      <c r="B18">
        <v>12</v>
      </c>
      <c r="C18">
        <v>14</v>
      </c>
    </row>
    <row r="19" spans="1:6" ht="12.75">
      <c r="A19">
        <v>2001</v>
      </c>
      <c r="B19">
        <v>12</v>
      </c>
      <c r="C19">
        <v>15</v>
      </c>
      <c r="F19" t="s">
        <v>7</v>
      </c>
    </row>
    <row r="20" spans="1:11" ht="12.75">
      <c r="A20">
        <v>2002</v>
      </c>
      <c r="B20">
        <v>11</v>
      </c>
      <c r="C20">
        <v>12</v>
      </c>
      <c r="K20" t="s">
        <v>8</v>
      </c>
    </row>
    <row r="21" spans="1:11" ht="12.75">
      <c r="A21">
        <v>2003</v>
      </c>
      <c r="B21">
        <v>14</v>
      </c>
      <c r="C21">
        <v>16</v>
      </c>
      <c r="K21" t="s">
        <v>9</v>
      </c>
    </row>
    <row r="22" spans="1:9" ht="12.75">
      <c r="A22">
        <v>2004</v>
      </c>
      <c r="B22">
        <v>14</v>
      </c>
      <c r="C22">
        <v>14</v>
      </c>
      <c r="E22" t="s">
        <v>3</v>
      </c>
      <c r="H22">
        <f>CORREL(B2:B25,C2:C25)</f>
        <v>0.5289378948792154</v>
      </c>
      <c r="I22" t="s">
        <v>4</v>
      </c>
    </row>
    <row r="23" spans="1:9" ht="12.75">
      <c r="A23">
        <v>2005</v>
      </c>
      <c r="B23">
        <v>15</v>
      </c>
      <c r="C23">
        <v>27</v>
      </c>
      <c r="G23" t="s">
        <v>5</v>
      </c>
      <c r="H23">
        <f>H22^2</f>
        <v>0.27977529663925593</v>
      </c>
      <c r="I23" t="s">
        <v>6</v>
      </c>
    </row>
    <row r="24" spans="1:3" ht="12.75">
      <c r="A24">
        <v>2006</v>
      </c>
      <c r="B24">
        <v>17</v>
      </c>
      <c r="C24">
        <v>9</v>
      </c>
    </row>
    <row r="25" spans="1:10" ht="12.75">
      <c r="A25">
        <v>2007</v>
      </c>
      <c r="B25">
        <v>17</v>
      </c>
      <c r="C25">
        <v>14</v>
      </c>
      <c r="E25" t="s">
        <v>10</v>
      </c>
      <c r="G25">
        <f>H22*STDEV(C2:C25)/STDEV(B2:B25)</f>
        <v>0.9030721600381041</v>
      </c>
      <c r="I25" t="s">
        <v>15</v>
      </c>
      <c r="J25">
        <f>SLOPE(C2:C25,B2:B25)</f>
        <v>0.9030721600381044</v>
      </c>
    </row>
    <row r="26" spans="5:10" ht="12.75">
      <c r="E26" t="s">
        <v>11</v>
      </c>
      <c r="G26">
        <f>AVERAGE(C2:C25)-G25*AVERAGE(B2:B25)</f>
        <v>1.8028101929030758</v>
      </c>
      <c r="J26">
        <f>INTERCEPT(C2:C25,B2:B25)</f>
        <v>1.8028101929030722</v>
      </c>
    </row>
    <row r="27" ht="12.75">
      <c r="E27" t="s">
        <v>12</v>
      </c>
    </row>
    <row r="28" spans="5:10" ht="12.75">
      <c r="E28" t="s">
        <v>13</v>
      </c>
      <c r="H28">
        <f>G26+16*G25</f>
        <v>16.25196475351274</v>
      </c>
      <c r="I28" t="s">
        <v>16</v>
      </c>
      <c r="J28">
        <f>FORECAST(16,C2:C25,B2:B25)</f>
        <v>16.251964753512745</v>
      </c>
    </row>
    <row r="30" ht="12.75">
      <c r="E30" t="s">
        <v>14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2008-08-10T18:08:43Z</dcterms:created>
  <dcterms:modified xsi:type="dcterms:W3CDTF">2009-09-17T21:04:43Z</dcterms:modified>
  <cp:category/>
  <cp:version/>
  <cp:contentType/>
  <cp:contentStatus/>
</cp:coreProperties>
</file>